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<sst xmlns="http://schemas.openxmlformats.org/spreadsheetml/2006/main" count="292" uniqueCount="219">
  <si>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</si>
  <si>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</si>
  <si>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</si>
  <si>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</si>
  <si>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</si>
  <si>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</si>
  <si>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</si>
  <si>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</si>
  <si>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</si>
  <si>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</si>
  <si>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</si>
  <si>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</si>
  <si>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</si>
  <si>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</si>
  <si>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</si>
  <si>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</si>
  <si>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</si>
  <si>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</si>
  <si>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</si>
  <si>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</si>
  <si>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</si>
  <si>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</si>
  <si>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</si>
  <si>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</si>
  <si>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</si>
  <si>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</si>
  <si>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</si>
  <si>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</si>
  <si>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</si>
  <si>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</si>
  <si>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</si>
  <si>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</si>
  <si>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</si>
  <si>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</si>
  <si>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</si>
  <si>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</si>
  <si>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</si>
  <si>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</si>
  <si>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</si>
  <si>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</si>
  <si>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</si>
  <si>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</si>
  <si>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</si>
  <si>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</si>
  <si>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</si>
  <si>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</si>
  <si>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</si>
  <si>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</si>
  <si>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</si>
  <si>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</si>
  <si>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</si>
  <si>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</si>
  <si>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</si>
  <si>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</si>
  <si>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</si>
  <si>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</si>
  <si>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</si>
  <si>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</si>
  <si>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</si>
  <si>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</si>
  <si>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</si>
  <si>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</si>
  <si>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</si>
  <si>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</si>
  <si>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</si>
  <si>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</si>
  <si>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</si>
  <si>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</si>
  <si>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</si>
  <si>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</si>
  <si>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</si>
  <si>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</si>
  <si>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</si>
  <si>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</si>
  <si>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</si>
  <si>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</si>
  <si>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</si>
  <si>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</si>
  <si>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</si>
  <si>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</si>
  <si>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</si>
  <si>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</si>
  <si>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</si>
  <si>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</si>
  <si>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</si>
  <si>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</si>
  <si>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</si>
  <si>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</si>
  <si>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</si>
  <si>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</si>
  <si>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</si>
  <si>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</si>
  <si>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</si>
  <si>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</si>
  <si>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</si>
  <si>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</si>
  <si>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</si>
  <si>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</si>
  <si>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</si>
  <si>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</si>
  <si>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</si>
  <si>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</si>
  <si>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</si>
  <si>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</si>
  <si>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</si>
  <si>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</si>
  <si>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</si>
  <si>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</si>
  <si>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</si>
  <si>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</si>
  <si>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</si>
  <si>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</si>
  <si>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</si>
  <si>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</si>
  <si>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</si>
  <si>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</si>
  <si>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</si>
  <si>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</si>
  <si>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</si>
  <si>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</si>
  <si>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</si>
  <si>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</si>
  <si>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</si>
  <si>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</si>
  <si>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</si>
  <si>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</si>
  <si>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</si>
  <si>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</si>
  <si>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</si>
  <si>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</si>
  <si>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</si>
  <si>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</si>
  <si>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</si>
  <si>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</si>
  <si>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</si>
  <si>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</si>
  <si>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</si>
  <si>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</si>
  <si>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</si>
  <si>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</si>
  <si>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</si>
  <si>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</si>
  <si>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</si>
  <si>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</si>
  <si>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</si>
  <si>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</si>
  <si>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</si>
  <si>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</si>
  <si>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</si>
  <si>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</si>
  <si>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</si>
  <si>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</si>
  <si>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</si>
  <si>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</si>
  <si>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</si>
  <si>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</si>
  <si>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</si>
  <si>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</si>
  <si>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</si>
  <si>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</si>
  <si>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</si>
  <si>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</si>
  <si>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</si>
  <si>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</si>
  <si>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</si>
  <si>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</si>
  <si>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</si>
  <si>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</si>
  <si>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</si>
  <si>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</si>
  <si>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</si>
  <si>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</si>
  <si>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</si>
  <si>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</si>
  <si>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</si>
  <si>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</si>
  <si>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</si>
  <si>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</si>
  <si>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</si>
  <si>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</si>
  <si>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</si>
  <si>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</si>
  <si>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</si>
  <si>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</si>
  <si>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</si>
  <si>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</si>
  <si>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</si>
  <si>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</si>
  <si>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</si>
  <si>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</si>
  <si>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</si>
  <si>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</si>
  <si>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</si>
  <si>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</si>
  <si>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</si>
  <si>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</si>
  <si>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</si>
  <si>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</si>
  <si>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</si>
  <si>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</si>
  <si>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</si>
  <si>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</si>
  <si>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</si>
  <si>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</si>
  <si>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</si>
  <si>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</si>
  <si>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</si>
  <si>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</si>
  <si>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</si>
  <si>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</si>
  <si>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</si>
  <si>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</si>
  <si>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Червонозаводський районний суд м.Харкова</t>
  </si>
  <si>
    <t>61001.м. Харків.майдан Героїв Небесної Сотні 36</t>
  </si>
  <si>
    <t>Доручення судів України / іноземних судів</t>
  </si>
  <si>
    <t xml:space="preserve">Розглянуто справ судом присяжних </t>
  </si>
  <si>
    <t>О.О. Воронін</t>
  </si>
  <si>
    <t>О.О. Золотухіна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</si>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</sst>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&amp;L117558AC&amp;C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852</v>
      </c>
      <c r="F6" s="103">
        <v>828</v>
      </c>
      <c r="G6" s="103">
        <v>6</v>
      </c>
      <c r="H6" s="103">
        <v>420</v>
      </c>
      <c r="I6" s="121" t="s">
        <v>208</v>
      </c>
      <c r="J6" s="103">
        <v>432</v>
      </c>
      <c r="K6" s="84">
        <v>8</v>
      </c>
      <c r="L6" s="91">
        <f>E6-F6</f>
        <v>24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2726</v>
      </c>
      <c r="F7" s="103">
        <v>2701</v>
      </c>
      <c r="G7" s="103">
        <v>10</v>
      </c>
      <c r="H7" s="103">
        <v>2612</v>
      </c>
      <c r="I7" s="103">
        <v>1908</v>
      </c>
      <c r="J7" s="103">
        <v>114</v>
      </c>
      <c r="K7" s="84"/>
      <c r="L7" s="91">
        <f>E7-F7</f>
        <v>25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301</v>
      </c>
      <c r="F9" s="103">
        <v>293</v>
      </c>
      <c r="G9" s="103">
        <v>1</v>
      </c>
      <c r="H9" s="85">
        <v>266</v>
      </c>
      <c r="I9" s="103">
        <v>201</v>
      </c>
      <c r="J9" s="103">
        <v>35</v>
      </c>
      <c r="K9" s="84"/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>
        <v>2</v>
      </c>
      <c r="G10" s="103"/>
      <c r="H10" s="103">
        <v>2</v>
      </c>
      <c r="I10" s="103">
        <v>1</v>
      </c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2</v>
      </c>
      <c r="F11" s="103">
        <v>2</v>
      </c>
      <c r="G11" s="103"/>
      <c r="H11" s="103">
        <v>1</v>
      </c>
      <c r="I11" s="103"/>
      <c r="J11" s="103">
        <v>1</v>
      </c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42</v>
      </c>
      <c r="F12" s="103">
        <v>42</v>
      </c>
      <c r="G12" s="103"/>
      <c r="H12" s="103">
        <v>41</v>
      </c>
      <c r="I12" s="103">
        <v>22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5</v>
      </c>
      <c r="F13" s="103">
        <v>4</v>
      </c>
      <c r="G13" s="103"/>
      <c r="H13" s="103"/>
      <c r="I13" s="103"/>
      <c r="J13" s="103">
        <v>5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25</v>
      </c>
      <c r="F14" s="106">
        <v>25</v>
      </c>
      <c r="G14" s="106"/>
      <c r="H14" s="106">
        <v>12</v>
      </c>
      <c r="I14" s="106">
        <v>10</v>
      </c>
      <c r="J14" s="106">
        <v>13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5</v>
      </c>
      <c r="F15" s="106">
        <v>5</v>
      </c>
      <c r="G15" s="106"/>
      <c r="H15" s="106">
        <v>5</v>
      </c>
      <c r="I15" s="106">
        <v>4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3960</v>
      </c>
      <c r="F16" s="84">
        <f>SUM(F6:F15)</f>
        <v>3902</v>
      </c>
      <c r="G16" s="84">
        <f>SUM(G6:G15)</f>
        <v>17</v>
      </c>
      <c r="H16" s="84">
        <f>SUM(H6:H15)</f>
        <v>3359</v>
      </c>
      <c r="I16" s="84">
        <f>SUM(I6:I15)</f>
        <v>2146</v>
      </c>
      <c r="J16" s="84">
        <f>SUM(J6:J15)</f>
        <v>601</v>
      </c>
      <c r="K16" s="84">
        <f>SUM(K6:K15)</f>
        <v>8</v>
      </c>
      <c r="L16" s="91">
        <f>E16-F16</f>
        <v>58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51</v>
      </c>
      <c r="F17" s="84">
        <v>42</v>
      </c>
      <c r="G17" s="84"/>
      <c r="H17" s="84">
        <v>45</v>
      </c>
      <c r="I17" s="84">
        <v>23</v>
      </c>
      <c r="J17" s="84">
        <v>6</v>
      </c>
      <c r="K17" s="84"/>
      <c r="L17" s="91">
        <f>E17-F17</f>
        <v>9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30</v>
      </c>
      <c r="F18" s="84">
        <v>27</v>
      </c>
      <c r="G18" s="84">
        <v>1</v>
      </c>
      <c r="H18" s="84">
        <v>25</v>
      </c>
      <c r="I18" s="84">
        <v>16</v>
      </c>
      <c r="J18" s="84">
        <v>5</v>
      </c>
      <c r="K18" s="84">
        <v>1</v>
      </c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58</v>
      </c>
      <c r="F25" s="94">
        <v>48</v>
      </c>
      <c r="G25" s="94">
        <v>1</v>
      </c>
      <c r="H25" s="94">
        <v>47</v>
      </c>
      <c r="I25" s="94">
        <v>16</v>
      </c>
      <c r="J25" s="94">
        <v>11</v>
      </c>
      <c r="K25" s="94">
        <v>1</v>
      </c>
      <c r="L25" s="91">
        <f>E25-F25</f>
        <v>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1417</v>
      </c>
      <c r="F26" s="84">
        <v>1368</v>
      </c>
      <c r="G26" s="84">
        <v>3</v>
      </c>
      <c r="H26" s="84">
        <v>1303</v>
      </c>
      <c r="I26" s="84">
        <v>964</v>
      </c>
      <c r="J26" s="84">
        <v>114</v>
      </c>
      <c r="K26" s="84"/>
      <c r="L26" s="91">
        <f>E26-F26</f>
        <v>49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27</v>
      </c>
      <c r="F27" s="111">
        <v>27</v>
      </c>
      <c r="G27" s="111"/>
      <c r="H27" s="111">
        <v>23</v>
      </c>
      <c r="I27" s="111">
        <v>7</v>
      </c>
      <c r="J27" s="111">
        <v>4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2565</v>
      </c>
      <c r="F28" s="84">
        <v>2434</v>
      </c>
      <c r="G28" s="84">
        <v>2</v>
      </c>
      <c r="H28" s="84">
        <v>2251</v>
      </c>
      <c r="I28" s="84">
        <v>1930</v>
      </c>
      <c r="J28" s="84">
        <v>314</v>
      </c>
      <c r="K28" s="84">
        <v>8</v>
      </c>
      <c r="L28" s="91">
        <f>E28-F28</f>
        <v>131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2503</v>
      </c>
      <c r="F29" s="84">
        <v>2017</v>
      </c>
      <c r="G29" s="84">
        <v>24</v>
      </c>
      <c r="H29" s="84">
        <v>1569</v>
      </c>
      <c r="I29" s="84">
        <v>1297</v>
      </c>
      <c r="J29" s="84">
        <v>934</v>
      </c>
      <c r="K29" s="84">
        <v>101</v>
      </c>
      <c r="L29" s="91">
        <f>E29-F29</f>
        <v>486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134</v>
      </c>
      <c r="F30" s="84">
        <v>130</v>
      </c>
      <c r="G30" s="84">
        <v>2</v>
      </c>
      <c r="H30" s="84">
        <v>130</v>
      </c>
      <c r="I30" s="84">
        <v>103</v>
      </c>
      <c r="J30" s="84">
        <v>4</v>
      </c>
      <c r="K30" s="84"/>
      <c r="L30" s="91">
        <f>E30-F30</f>
        <v>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114</v>
      </c>
      <c r="F31" s="84">
        <v>106</v>
      </c>
      <c r="G31" s="84">
        <v>1</v>
      </c>
      <c r="H31" s="84">
        <v>97</v>
      </c>
      <c r="I31" s="84">
        <v>80</v>
      </c>
      <c r="J31" s="84">
        <v>17</v>
      </c>
      <c r="K31" s="84"/>
      <c r="L31" s="91">
        <f>E31-F31</f>
        <v>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46</v>
      </c>
      <c r="F32" s="84">
        <v>36</v>
      </c>
      <c r="G32" s="84">
        <v>1</v>
      </c>
      <c r="H32" s="84">
        <v>35</v>
      </c>
      <c r="I32" s="84">
        <v>12</v>
      </c>
      <c r="J32" s="84">
        <v>11</v>
      </c>
      <c r="K32" s="84">
        <v>1</v>
      </c>
      <c r="L32" s="91">
        <f>E32-F32</f>
        <v>10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1</v>
      </c>
      <c r="G33" s="84"/>
      <c r="H33" s="84">
        <v>1</v>
      </c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8</v>
      </c>
      <c r="F34" s="84">
        <v>6</v>
      </c>
      <c r="G34" s="84"/>
      <c r="H34" s="84">
        <v>7</v>
      </c>
      <c r="I34" s="84">
        <v>3</v>
      </c>
      <c r="J34" s="84">
        <v>1</v>
      </c>
      <c r="K34" s="84"/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15</v>
      </c>
      <c r="F35" s="84">
        <v>15</v>
      </c>
      <c r="G35" s="84"/>
      <c r="H35" s="84">
        <v>15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40</v>
      </c>
      <c r="F36" s="84">
        <v>36</v>
      </c>
      <c r="G36" s="84">
        <v>1</v>
      </c>
      <c r="H36" s="84">
        <v>30</v>
      </c>
      <c r="I36" s="84">
        <v>10</v>
      </c>
      <c r="J36" s="84">
        <v>10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293</v>
      </c>
      <c r="F37" s="84">
        <v>276</v>
      </c>
      <c r="G37" s="84">
        <v>1</v>
      </c>
      <c r="H37" s="84">
        <v>216</v>
      </c>
      <c r="I37" s="84">
        <v>100</v>
      </c>
      <c r="J37" s="84">
        <v>77</v>
      </c>
      <c r="K37" s="84">
        <v>1</v>
      </c>
      <c r="L37" s="91">
        <f>E37-F37</f>
        <v>17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/>
      <c r="G39" s="84"/>
      <c r="H39" s="84">
        <v>4</v>
      </c>
      <c r="I39" s="84"/>
      <c r="J39" s="84"/>
      <c r="K39" s="84"/>
      <c r="L39" s="91">
        <f>E39-F39</f>
        <v>4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5137</v>
      </c>
      <c r="F40" s="94">
        <v>4510</v>
      </c>
      <c r="G40" s="94">
        <v>32</v>
      </c>
      <c r="H40" s="94">
        <v>3648</v>
      </c>
      <c r="I40" s="94">
        <v>2474</v>
      </c>
      <c r="J40" s="94">
        <v>1489</v>
      </c>
      <c r="K40" s="94">
        <v>112</v>
      </c>
      <c r="L40" s="91">
        <f>E40-F40</f>
        <v>627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4691</v>
      </c>
      <c r="F41" s="84">
        <v>4556</v>
      </c>
      <c r="G41" s="84"/>
      <c r="H41" s="84">
        <v>4273</v>
      </c>
      <c r="I41" s="121" t="s">
        <v>208</v>
      </c>
      <c r="J41" s="84">
        <v>418</v>
      </c>
      <c r="K41" s="84">
        <v>4</v>
      </c>
      <c r="L41" s="91">
        <f>E41-F41</f>
        <v>135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12</v>
      </c>
      <c r="F42" s="84">
        <v>12</v>
      </c>
      <c r="G42" s="84"/>
      <c r="H42" s="84">
        <v>8</v>
      </c>
      <c r="I42" s="121" t="s">
        <v>208</v>
      </c>
      <c r="J42" s="84">
        <v>4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23</v>
      </c>
      <c r="F43" s="84">
        <v>23</v>
      </c>
      <c r="G43" s="84"/>
      <c r="H43" s="84">
        <v>22</v>
      </c>
      <c r="I43" s="84">
        <v>14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4715</v>
      </c>
      <c r="F45" s="84">
        <f aca="true" t="shared" si="0" ref="F45:K45">F41+F43+F44</f>
        <v>4580</v>
      </c>
      <c r="G45" s="84">
        <f t="shared" si="0"/>
        <v>0</v>
      </c>
      <c r="H45" s="84">
        <f t="shared" si="0"/>
        <v>4296</v>
      </c>
      <c r="I45" s="84">
        <f>I43+I44</f>
        <v>14</v>
      </c>
      <c r="J45" s="84">
        <f t="shared" si="0"/>
        <v>419</v>
      </c>
      <c r="K45" s="84">
        <f t="shared" si="0"/>
        <v>4</v>
      </c>
      <c r="L45" s="91">
        <f>E45-F45</f>
        <v>135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13870</v>
      </c>
      <c r="F46" s="84">
        <f t="shared" si="1"/>
        <v>13040</v>
      </c>
      <c r="G46" s="84">
        <f t="shared" si="1"/>
        <v>50</v>
      </c>
      <c r="H46" s="84">
        <f t="shared" si="1"/>
        <v>11350</v>
      </c>
      <c r="I46" s="84">
        <f t="shared" si="1"/>
        <v>4650</v>
      </c>
      <c r="J46" s="84">
        <f t="shared" si="1"/>
        <v>2520</v>
      </c>
      <c r="K46" s="84">
        <f t="shared" si="1"/>
        <v>125</v>
      </c>
      <c r="L46" s="91">
        <f>E46-F46</f>
        <v>830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&amp;L117558AC&amp;C&amp;R2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70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82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4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168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17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136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704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171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&amp;L117558AC&amp;C&amp;R3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420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361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5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13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100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4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20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187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840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215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10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2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661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849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761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1945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3192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60134770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7832340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10186</v>
      </c>
      <c r="F58" s="109">
        <f>F59+F62+F63+F64</f>
        <v>664</v>
      </c>
      <c r="G58" s="109">
        <f>G59+G62+G63+G64</f>
        <v>362</v>
      </c>
      <c r="H58" s="109">
        <f>H59+H62+H63+H64</f>
        <v>69</v>
      </c>
      <c r="I58" s="109">
        <f>I59+I62+I63+I64</f>
        <v>69</v>
      </c>
    </row>
    <row r="59" spans="1:9" ht="13.5" customHeight="1">
      <c r="A59" s="201" t="s">
        <v>103</v>
      </c>
      <c r="B59" s="201"/>
      <c r="C59" s="201"/>
      <c r="D59" s="201"/>
      <c r="E59" s="94">
        <v>3209</v>
      </c>
      <c r="F59" s="94">
        <v>145</v>
      </c>
      <c r="G59" s="94">
        <v>5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335</v>
      </c>
      <c r="F60" s="86">
        <v>85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2571</v>
      </c>
      <c r="F61" s="86">
        <v>36</v>
      </c>
      <c r="G61" s="86">
        <v>5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32</v>
      </c>
      <c r="F62" s="84">
        <v>6</v>
      </c>
      <c r="G62" s="84">
        <v>8</v>
      </c>
      <c r="H62" s="84">
        <v>1</v>
      </c>
      <c r="I62" s="84"/>
    </row>
    <row r="63" spans="1:9" ht="13.5" customHeight="1">
      <c r="A63" s="252" t="s">
        <v>104</v>
      </c>
      <c r="B63" s="252"/>
      <c r="C63" s="252"/>
      <c r="D63" s="252"/>
      <c r="E63" s="84">
        <v>2758</v>
      </c>
      <c r="F63" s="84">
        <v>405</v>
      </c>
      <c r="G63" s="84">
        <v>349</v>
      </c>
      <c r="H63" s="84">
        <v>67</v>
      </c>
      <c r="I63" s="84">
        <v>69</v>
      </c>
    </row>
    <row r="64" spans="1:9" ht="13.5" customHeight="1">
      <c r="A64" s="201" t="s">
        <v>108</v>
      </c>
      <c r="B64" s="201"/>
      <c r="C64" s="201"/>
      <c r="D64" s="201"/>
      <c r="E64" s="84">
        <v>4187</v>
      </c>
      <c r="F64" s="84">
        <v>108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3090</v>
      </c>
      <c r="G68" s="115">
        <v>25715853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195</v>
      </c>
      <c r="G69" s="117">
        <v>1896655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2895</v>
      </c>
      <c r="G70" s="117">
        <v>23819198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1243</v>
      </c>
      <c r="G71" s="115">
        <v>657174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&amp;L117558AC&amp;C&amp;R4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4.9603174603174605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1.3311148086522462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9.090909090909092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7.521826729348556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0.954653937947494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87.0398773006135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810.7142857142857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990.7142857142857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16</v>
      </c>
    </row>
    <row r="13" spans="1:4" ht="16.5" customHeight="1">
      <c r="A13" s="249" t="s">
        <v>201</v>
      </c>
      <c r="B13" s="251"/>
      <c r="C13" s="10">
        <v>11</v>
      </c>
      <c r="D13" s="94">
        <v>52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142</v>
      </c>
    </row>
    <row r="16" spans="1:4" ht="16.5" customHeight="1">
      <c r="A16" s="252" t="s">
        <v>104</v>
      </c>
      <c r="B16" s="252"/>
      <c r="C16" s="10">
        <v>14</v>
      </c>
      <c r="D16" s="84">
        <v>130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&amp;L117558AC&amp;C&amp;R5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HP-work</cp:lastModifiedBy>
  <cp:lastPrinted>2021-09-02T06:14:55Z</cp:lastPrinted>
  <dcterms:created xsi:type="dcterms:W3CDTF">2004-04-20T14:33:35Z</dcterms:created>
  <dcterms:modified xsi:type="dcterms:W3CDTF">2024-01-10T13:49:42Z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117558AC</vt:lpwstr>
  </property>
  <property fmtid="{D5CDD505-2E9C-101B-9397-08002B2CF9AE}" pid="9" name="Підрозділ">
    <vt:lpwstr>Червонозаводський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